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6640DBE9-EC71-4213-AF12-CBD382902F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Příjmy!$A$1:$M$122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06" l="1"/>
  <c r="K118" i="106" s="1"/>
  <c r="K37" i="106"/>
  <c r="K115" i="106" l="1"/>
  <c r="L109" i="106"/>
  <c r="L37" i="106"/>
  <c r="M109" i="106"/>
  <c r="M37" i="106"/>
  <c r="J109" i="106"/>
  <c r="J66" i="107"/>
  <c r="J37" i="106"/>
  <c r="L118" i="106" l="1"/>
  <c r="L115" i="106"/>
  <c r="J115" i="106"/>
  <c r="J118" i="106"/>
  <c r="J72" i="107"/>
  <c r="J75" i="107" l="1"/>
</calcChain>
</file>

<file path=xl/sharedStrings.xml><?xml version="1.0" encoding="utf-8"?>
<sst xmlns="http://schemas.openxmlformats.org/spreadsheetml/2006/main" count="618" uniqueCount="194">
  <si>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</si>
  <si>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</si>
  <si>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</si>
  <si>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</si>
  <si>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</si>
  <si>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</si>
  <si>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</si>
  <si>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</si>
  <si>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</si>
  <si>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</si>
  <si>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</si>
  <si>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</si>
  <si>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</si>
  <si>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</si>
  <si>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</si>
  <si>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</si>
  <si>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</si>
  <si>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</si>
  <si>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</si>
  <si>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</si>
  <si>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</si>
  <si>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</si>
  <si>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</si>
  <si>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</si>
  <si>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</si>
  <si>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</si>
  <si>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</si>
  <si>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</si>
  <si>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</si>
  <si>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</si>
  <si>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</si>
  <si>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</si>
  <si>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</si>
  <si>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</si>
  <si>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</si>
  <si>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</si>
  <si>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</si>
  <si>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</si>
  <si>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</si>
  <si>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</si>
  <si>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</si>
  <si>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</si>
  <si>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</si>
  <si>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</si>
  <si>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</si>
  <si>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</si>
  <si>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</si>
  <si>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</si>
  <si>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</si>
  <si>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</si>
  <si>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</si>
  <si>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</si>
  <si>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</si>
  <si>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</si>
  <si>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</si>
  <si>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</si>
  <si>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</si>
  <si>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</si>
  <si>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</si>
  <si>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</si>
  <si>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</si>
  <si>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</si>
  <si>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</si>
  <si>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</si>
  <si>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</si>
  <si>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</si>
  <si>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</si>
  <si>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</si>
  <si>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</si>
  <si>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</si>
  <si>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</si>
  <si>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</si>
  <si>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</si>
  <si>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</si>
  <si>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</si>
  <si>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</si>
  <si>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</si>
  <si>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</si>
  <si>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</si>
  <si>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</si>
  <si>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</si>
  <si>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</si>
  <si>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</si>
  <si>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</si>
  <si>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</si>
  <si>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</si>
  <si>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</si>
  <si>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</si>
  <si>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</si>
  <si>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</si>
  <si>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</si>
  <si>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</si>
  <si>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</si>
  <si>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</si>
  <si>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</si>
  <si>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</si>
  <si>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</si>
  <si>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</si>
  <si>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</si>
  <si>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</si>
  <si>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</si>
  <si>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</si>
  <si>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</si>
  <si>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</si>
  <si>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</si>
  <si>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</si>
  <si>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</si>
  <si>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</si>
  <si>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</si>
  <si>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</si>
  <si>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</si>
  <si>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</si>
  <si>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</si>
  <si>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</si>
  <si>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</si>
  <si>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</si>
  <si>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</si>
  <si>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</si>
  <si>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</si>
  <si>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</si>
  <si>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</si>
  <si>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</si>
  <si>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</si>
  <si>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</si>
  <si>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</si>
  <si>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</si>
  <si>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</si>
  <si>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</si>
  <si>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</si>
  <si>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</si>
  <si>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</si>
  <si>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</si>
  <si>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</si>
  <si>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</si>
  <si>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</si>
  <si>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</si>
  <si>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</si>
  <si>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</si>
  <si>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</si>
  <si>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</si>
  <si>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</si>
  <si>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</si>
  <si>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</si>
  <si>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</si>
  <si>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</si>
  <si>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</si>
  <si>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</si>
  <si>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</si>
  <si>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</si>
  <si>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</si>
  <si>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</si>
  <si>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</si>
  <si>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</si>
  <si>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</si>
  <si>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</si>
  <si>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</si>
  <si>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</si>
  <si>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</si>
  <si>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</si>
  <si>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</si>
  <si>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</si>
  <si>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</si>
  <si>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</si>
  <si>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</si>
  <si>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</si>
  <si>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</si>
  <si>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</si>
  <si>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</si>
  <si>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</si>
  <si>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</si>
  <si>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</si>
  <si>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</si>
  <si>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</si>
  <si>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</si>
  <si>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</si>
  <si>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</si>
  <si>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</si>
  <si>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</si>
  <si>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</si>
  <si>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</si>
  <si>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</si>
  <si>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</si>
  <si>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</si>
  <si>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</si>
  <si>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</si>
  <si>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</si>
  <si>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změna</t>
  </si>
  <si>
    <t>Příjmy z pojistných náhrad</t>
  </si>
  <si>
    <t>Přijaté neinv. náhrady</t>
  </si>
  <si>
    <t>Sportovní zařízení ve vlastnictví obce</t>
  </si>
  <si>
    <t>Schválený rozpočet obce 2026 + rozpočtová opatření</t>
  </si>
  <si>
    <t>RO3</t>
  </si>
  <si>
    <t>RO4</t>
  </si>
  <si>
    <t>schválilo zastupitelstvo 15.6.2026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</si>
</sst>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M121"/>
  <sheetViews>
    <sheetView tabSelected="1" view="pageBreakPreview" zoomScaleNormal="100" zoomScaleSheetLayoutView="100" workbookViewId="0">
      <selection activeCell="G126" sqref="G126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3" width="13.21875" customWidth="1"/>
  </cols>
  <sheetData>
    <row r="1" spans="1:13" x14ac:dyDescent="0.3">
      <c r="A1" s="34" t="s">
        <v>190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191</v>
      </c>
      <c r="L3" s="5" t="s">
        <v>192</v>
      </c>
      <c r="M3" s="5" t="s">
        <v>186</v>
      </c>
    </row>
    <row r="4" spans="1:13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>
        <v>4500000</v>
      </c>
      <c r="M4" s="2"/>
    </row>
    <row r="5" spans="1:13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>
        <v>400000</v>
      </c>
      <c r="M5" s="2"/>
    </row>
    <row r="6" spans="1:13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>
        <v>800000</v>
      </c>
      <c r="M6" s="2"/>
    </row>
    <row r="7" spans="1:13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>
        <v>6500000</v>
      </c>
      <c r="M7" s="2"/>
    </row>
    <row r="8" spans="1:13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>
        <v>705180</v>
      </c>
      <c r="M8" s="2"/>
    </row>
    <row r="9" spans="1:13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>
        <v>12000000</v>
      </c>
      <c r="M9" s="2"/>
    </row>
    <row r="10" spans="1:13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>
        <v>15200</v>
      </c>
      <c r="M10" s="2"/>
    </row>
    <row r="11" spans="1:13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>
        <v>30000</v>
      </c>
      <c r="M11" s="2"/>
    </row>
    <row r="12" spans="1:13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>
        <v>1000000</v>
      </c>
      <c r="M12" s="2"/>
    </row>
    <row r="13" spans="1:13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>
        <v>15000</v>
      </c>
      <c r="M13" s="2"/>
    </row>
    <row r="14" spans="1:13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>
        <v>200000</v>
      </c>
      <c r="M14" s="2"/>
    </row>
    <row r="15" spans="1:13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>
        <v>70000</v>
      </c>
      <c r="M15" s="2"/>
    </row>
    <row r="16" spans="1:13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>
        <v>1400000</v>
      </c>
      <c r="M16" s="2"/>
    </row>
    <row r="17" spans="1:13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>
        <v>32000</v>
      </c>
      <c r="M17" s="2"/>
    </row>
    <row r="18" spans="1:13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>
        <v>300000</v>
      </c>
      <c r="M18" s="2"/>
    </row>
    <row r="19" spans="1:13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>
        <v>500000</v>
      </c>
      <c r="M19" s="2"/>
    </row>
    <row r="20" spans="1:13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>
        <v>901864</v>
      </c>
      <c r="M20" s="2">
        <v>-101136</v>
      </c>
    </row>
    <row r="21" spans="1:13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>
        <v>177136</v>
      </c>
      <c r="M21" s="2">
        <v>-19864</v>
      </c>
    </row>
    <row r="22" spans="1:13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>
        <v>4000</v>
      </c>
      <c r="M22" s="2"/>
    </row>
    <row r="23" spans="1:13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>
        <v>240000</v>
      </c>
      <c r="M23" s="2"/>
    </row>
    <row r="24" spans="1:13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>
        <v>80000</v>
      </c>
      <c r="M24" s="2"/>
    </row>
    <row r="25" spans="1:13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>
        <v>30000</v>
      </c>
      <c r="M25" s="2"/>
    </row>
    <row r="26" spans="1:13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>
        <v>200000</v>
      </c>
      <c r="M26" s="2"/>
    </row>
    <row r="27" spans="1:13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>
        <v>59500</v>
      </c>
      <c r="M27" s="2"/>
    </row>
    <row r="28" spans="1:13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>
        <v>300000</v>
      </c>
      <c r="M28" s="2"/>
    </row>
    <row r="29" spans="1:13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187</v>
      </c>
      <c r="J29" s="2">
        <v>0</v>
      </c>
      <c r="K29" s="2">
        <v>38963</v>
      </c>
      <c r="L29" s="2">
        <v>38963</v>
      </c>
      <c r="M29" s="2" t="s">
        <v>53</v>
      </c>
    </row>
    <row r="30" spans="1:13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188</v>
      </c>
      <c r="J30" s="2">
        <v>0</v>
      </c>
      <c r="K30" s="2">
        <v>1000</v>
      </c>
      <c r="L30" s="2">
        <v>1000</v>
      </c>
      <c r="M30" s="2" t="s">
        <v>53</v>
      </c>
    </row>
    <row r="31" spans="1:13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>
        <v>10000</v>
      </c>
      <c r="M31" s="2"/>
    </row>
    <row r="32" spans="1:13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>
        <v>95000</v>
      </c>
      <c r="M32" s="2"/>
    </row>
    <row r="33" spans="1:13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>
        <v>242750</v>
      </c>
      <c r="M33" s="2"/>
    </row>
    <row r="34" spans="1:13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>
        <v>20301000</v>
      </c>
      <c r="M34" s="2">
        <v>301000</v>
      </c>
    </row>
    <row r="35" spans="1:13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>
        <v>180000</v>
      </c>
      <c r="M35" s="2"/>
    </row>
    <row r="36" spans="1:13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>
        <v>1520400</v>
      </c>
      <c r="M36" s="2"/>
    </row>
    <row r="37" spans="1:13" ht="15" customHeight="1" x14ac:dyDescent="0.3">
      <c r="A37" s="33" t="s">
        <v>51</v>
      </c>
      <c r="B37" s="33"/>
      <c r="C37" s="33"/>
      <c r="D37" s="33"/>
      <c r="E37" s="33"/>
      <c r="F37" s="33"/>
      <c r="G37" s="33"/>
      <c r="H37" s="33"/>
      <c r="I37" s="33"/>
      <c r="J37" s="2">
        <f>SUM(J4:J36)</f>
        <v>52629030</v>
      </c>
      <c r="K37" s="2">
        <f>SUM(K4:K36)</f>
        <v>52668993</v>
      </c>
      <c r="L37" s="2">
        <f>SUM(L4:L36)</f>
        <v>52848993</v>
      </c>
      <c r="M37" s="2">
        <f>SUM(M4:M36)</f>
        <v>180000</v>
      </c>
    </row>
    <row r="38" spans="1:13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3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3" ht="15" customHeight="1" x14ac:dyDescent="0.3">
      <c r="A40" t="s">
        <v>193</v>
      </c>
      <c r="B40" s="7"/>
      <c r="C40" s="7"/>
      <c r="D40" s="7"/>
      <c r="E40" s="7"/>
      <c r="F40" s="7"/>
      <c r="G40" s="7"/>
      <c r="H40" s="7"/>
      <c r="I40" s="7"/>
      <c r="J40" s="17"/>
    </row>
    <row r="41" spans="1:13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3" x14ac:dyDescent="0.3">
      <c r="A42" s="34" t="s">
        <v>190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x14ac:dyDescent="0.3">
      <c r="A43" s="37" t="s">
        <v>52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191</v>
      </c>
      <c r="L44" s="5" t="s">
        <v>192</v>
      </c>
      <c r="M44" s="5" t="s">
        <v>186</v>
      </c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  <c r="M45" s="5"/>
    </row>
    <row r="46" spans="1:13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3">
        <v>3635000</v>
      </c>
      <c r="M46" s="2" t="s">
        <v>53</v>
      </c>
    </row>
    <row r="47" spans="1:13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1614620</v>
      </c>
      <c r="L47" s="3">
        <v>1614620</v>
      </c>
      <c r="M47" s="2" t="s">
        <v>53</v>
      </c>
    </row>
    <row r="48" spans="1:13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1435000</v>
      </c>
      <c r="L48" s="3">
        <v>1435000</v>
      </c>
      <c r="M48" s="2" t="s">
        <v>53</v>
      </c>
    </row>
    <row r="49" spans="1:13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3">
        <v>35000</v>
      </c>
      <c r="M49" s="2"/>
    </row>
    <row r="50" spans="1:13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3">
        <v>28000</v>
      </c>
      <c r="M50" s="2"/>
    </row>
    <row r="51" spans="1:13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3">
        <v>3047000</v>
      </c>
      <c r="M51" s="2"/>
    </row>
    <row r="52" spans="1:13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3">
        <v>73000</v>
      </c>
      <c r="M52" s="2">
        <v>3000</v>
      </c>
    </row>
    <row r="53" spans="1:13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3">
        <v>55500</v>
      </c>
      <c r="M53" s="2"/>
    </row>
    <row r="54" spans="1:13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3">
        <v>1035000</v>
      </c>
      <c r="M54" s="2"/>
    </row>
    <row r="55" spans="1:13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3">
        <v>468000</v>
      </c>
      <c r="M55" s="2" t="s">
        <v>53</v>
      </c>
    </row>
    <row r="56" spans="1:13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3">
        <v>119416</v>
      </c>
      <c r="M56" s="2"/>
    </row>
    <row r="57" spans="1:13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3">
        <v>4120009</v>
      </c>
      <c r="M57" s="2">
        <v>26046</v>
      </c>
    </row>
    <row r="58" spans="1:13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3">
        <v>1646000</v>
      </c>
      <c r="M58" s="2"/>
    </row>
    <row r="59" spans="1:13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3">
        <v>127000</v>
      </c>
      <c r="M59" s="2"/>
    </row>
    <row r="60" spans="1:13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3">
        <v>266000</v>
      </c>
      <c r="M60" s="2"/>
    </row>
    <row r="61" spans="1:13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3">
        <v>140000</v>
      </c>
      <c r="M61" s="2"/>
    </row>
    <row r="62" spans="1:13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3">
        <v>98000</v>
      </c>
      <c r="M62" s="2"/>
    </row>
    <row r="63" spans="1:13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3">
        <v>132000</v>
      </c>
      <c r="M63" s="2"/>
    </row>
    <row r="64" spans="1:13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250000</v>
      </c>
      <c r="L64" s="3">
        <v>250000</v>
      </c>
      <c r="M64" s="2" t="s">
        <v>53</v>
      </c>
    </row>
    <row r="65" spans="1:13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3">
        <v>15000</v>
      </c>
      <c r="M65" s="2"/>
    </row>
    <row r="66" spans="1:13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3">
        <v>770000</v>
      </c>
      <c r="M66" s="2"/>
    </row>
    <row r="67" spans="1:13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3">
        <v>3215000</v>
      </c>
      <c r="M67" s="2"/>
    </row>
    <row r="68" spans="1:13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3">
        <v>4311500</v>
      </c>
      <c r="M68" s="2"/>
    </row>
    <row r="69" spans="1:13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3">
        <v>80000</v>
      </c>
      <c r="M69" s="2"/>
    </row>
    <row r="70" spans="1:13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3">
        <v>5000</v>
      </c>
      <c r="M70" s="2"/>
    </row>
    <row r="71" spans="1:13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3">
        <v>1074000</v>
      </c>
      <c r="M71" s="2"/>
    </row>
    <row r="72" spans="1:13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3">
        <v>377500</v>
      </c>
      <c r="M72" s="2"/>
    </row>
    <row r="73" spans="1:13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3">
        <v>20000</v>
      </c>
      <c r="M73" s="2"/>
    </row>
    <row r="74" spans="1:13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189</v>
      </c>
      <c r="J74" s="3">
        <v>0</v>
      </c>
      <c r="K74" s="3">
        <v>75000</v>
      </c>
      <c r="L74" s="3">
        <v>75000</v>
      </c>
      <c r="M74" s="2" t="s">
        <v>53</v>
      </c>
    </row>
    <row r="75" spans="1:13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3">
        <v>300720</v>
      </c>
      <c r="M75" s="2"/>
    </row>
    <row r="76" spans="1:13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3">
        <v>710000</v>
      </c>
      <c r="M76" s="2">
        <v>90000</v>
      </c>
    </row>
    <row r="77" spans="1:13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3">
        <v>88000</v>
      </c>
      <c r="M77" s="2">
        <v>8000</v>
      </c>
    </row>
    <row r="78" spans="1:13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9">
        <v>20000</v>
      </c>
      <c r="M78" s="2"/>
    </row>
    <row r="79" spans="1:13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9">
        <v>10000</v>
      </c>
      <c r="M79" s="2"/>
    </row>
    <row r="80" spans="1:13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9">
        <v>7500</v>
      </c>
      <c r="M80" s="2"/>
    </row>
    <row r="81" spans="1:13" x14ac:dyDescent="0.3">
      <c r="A81" s="34" t="s">
        <v>190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x14ac:dyDescent="0.3">
      <c r="A82" s="37" t="s">
        <v>52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9"/>
    </row>
    <row r="83" spans="1:13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191</v>
      </c>
      <c r="L83" s="5" t="s">
        <v>192</v>
      </c>
      <c r="M83" s="5" t="s">
        <v>186</v>
      </c>
    </row>
    <row r="84" spans="1:13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  <c r="M84" s="5"/>
    </row>
    <row r="85" spans="1:13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9">
        <v>5000</v>
      </c>
      <c r="M85" s="2"/>
    </row>
    <row r="86" spans="1:13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9">
        <v>20000</v>
      </c>
      <c r="M86" s="2"/>
    </row>
    <row r="87" spans="1:13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3">
        <v>58000</v>
      </c>
      <c r="M87" s="2"/>
    </row>
    <row r="88" spans="1:13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3">
        <v>975000</v>
      </c>
      <c r="M88" s="2"/>
    </row>
    <row r="89" spans="1:13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3">
        <v>320000</v>
      </c>
      <c r="M89" s="2"/>
    </row>
    <row r="90" spans="1:13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3">
        <v>175500</v>
      </c>
      <c r="M90" s="2"/>
    </row>
    <row r="91" spans="1:13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3">
        <v>16200</v>
      </c>
      <c r="M91" s="2"/>
    </row>
    <row r="92" spans="1:13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3">
        <v>250000</v>
      </c>
      <c r="M92" s="2"/>
    </row>
    <row r="93" spans="1:13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3">
        <v>28760000</v>
      </c>
      <c r="M93" s="2">
        <v>2700000</v>
      </c>
    </row>
    <row r="94" spans="1:13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3">
        <v>550000</v>
      </c>
      <c r="M94" s="2">
        <v>250000</v>
      </c>
    </row>
    <row r="95" spans="1:13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3">
        <v>2490000</v>
      </c>
      <c r="M95" s="2"/>
    </row>
    <row r="96" spans="1:13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3">
        <v>6675180</v>
      </c>
      <c r="M96" s="2"/>
    </row>
    <row r="97" spans="1:13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3">
        <v>20000</v>
      </c>
      <c r="M97" s="2"/>
    </row>
    <row r="98" spans="1:13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3">
        <v>91114</v>
      </c>
      <c r="M98" s="2"/>
    </row>
    <row r="99" spans="1:13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3">
        <v>20000</v>
      </c>
      <c r="M99" s="2"/>
    </row>
    <row r="100" spans="1:13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3">
        <v>10000</v>
      </c>
      <c r="M100" s="2"/>
    </row>
    <row r="101" spans="1:13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3">
        <v>8007</v>
      </c>
      <c r="M101" s="2"/>
    </row>
    <row r="102" spans="1:13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3">
        <v>32000</v>
      </c>
      <c r="M102" s="2"/>
    </row>
    <row r="103" spans="1:13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3">
        <v>1700400</v>
      </c>
      <c r="M103" s="2"/>
    </row>
    <row r="104" spans="1:13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3">
        <v>180000</v>
      </c>
      <c r="M104" s="2"/>
    </row>
    <row r="105" spans="1:13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3">
        <v>1000</v>
      </c>
      <c r="M105" s="2"/>
    </row>
    <row r="106" spans="1:13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0</v>
      </c>
      <c r="L106" s="3">
        <v>70000</v>
      </c>
      <c r="M106" s="2">
        <v>70000</v>
      </c>
    </row>
    <row r="107" spans="1:13" ht="15.6" x14ac:dyDescent="0.3">
      <c r="A107" s="26">
        <v>236</v>
      </c>
      <c r="B107" s="4"/>
      <c r="C107" s="4"/>
      <c r="D107" s="4"/>
      <c r="E107" s="4"/>
      <c r="F107" s="25">
        <v>2321</v>
      </c>
      <c r="G107" s="4"/>
      <c r="H107" s="4"/>
      <c r="I107" s="27" t="s">
        <v>115</v>
      </c>
      <c r="J107" s="3">
        <v>0</v>
      </c>
      <c r="K107" s="3">
        <v>60000</v>
      </c>
      <c r="L107" s="3">
        <v>296000</v>
      </c>
      <c r="M107" s="2">
        <v>236000</v>
      </c>
    </row>
    <row r="108" spans="1:13" ht="15.6" x14ac:dyDescent="0.3">
      <c r="A108" s="26">
        <v>231</v>
      </c>
      <c r="B108" s="4"/>
      <c r="C108" s="4"/>
      <c r="D108" s="4"/>
      <c r="E108" s="4"/>
      <c r="F108" s="25">
        <v>5212</v>
      </c>
      <c r="G108" s="4"/>
      <c r="H108" s="4"/>
      <c r="I108" s="27" t="s">
        <v>140</v>
      </c>
      <c r="J108" s="3">
        <v>500000</v>
      </c>
      <c r="K108" s="3">
        <v>455000</v>
      </c>
      <c r="L108" s="3">
        <v>455000</v>
      </c>
      <c r="M108" s="2" t="s">
        <v>53</v>
      </c>
    </row>
    <row r="109" spans="1:13" x14ac:dyDescent="0.3">
      <c r="A109" s="32" t="s">
        <v>101</v>
      </c>
      <c r="B109" s="32"/>
      <c r="C109" s="32"/>
      <c r="D109" s="32"/>
      <c r="E109" s="32"/>
      <c r="F109" s="32"/>
      <c r="G109" s="32"/>
      <c r="H109" s="32"/>
      <c r="I109" s="32"/>
      <c r="J109" s="3">
        <f>SUM(J46:J108)</f>
        <v>67544157</v>
      </c>
      <c r="K109" s="3">
        <f>SUM(K46:K108)</f>
        <v>69199120</v>
      </c>
      <c r="L109" s="3">
        <f>SUM(L46:L108)</f>
        <v>72582166</v>
      </c>
      <c r="M109" s="3">
        <f>SUM(M46:M108)</f>
        <v>3383046</v>
      </c>
    </row>
    <row r="110" spans="1:13" x14ac:dyDescent="0.3">
      <c r="I110" s="6"/>
    </row>
    <row r="111" spans="1:13" x14ac:dyDescent="0.3">
      <c r="A111" t="s">
        <v>105</v>
      </c>
      <c r="I111" t="s">
        <v>103</v>
      </c>
      <c r="J111" s="17">
        <v>37844157</v>
      </c>
      <c r="K111" s="17">
        <v>37954120</v>
      </c>
      <c r="L111" s="17">
        <v>38271120</v>
      </c>
    </row>
    <row r="112" spans="1:13" x14ac:dyDescent="0.3">
      <c r="I112" t="s">
        <v>104</v>
      </c>
      <c r="J112" s="17">
        <v>29700000</v>
      </c>
      <c r="K112" s="17">
        <v>31245000</v>
      </c>
      <c r="L112" s="17">
        <v>34311046</v>
      </c>
    </row>
    <row r="113" spans="1:13" x14ac:dyDescent="0.3">
      <c r="J113" s="17">
        <v>67544157</v>
      </c>
      <c r="K113" s="17">
        <v>69199120</v>
      </c>
      <c r="L113" s="17">
        <v>72582166</v>
      </c>
    </row>
    <row r="114" spans="1:13" x14ac:dyDescent="0.3">
      <c r="A114" s="7" t="s">
        <v>102</v>
      </c>
      <c r="B114" s="7"/>
      <c r="C114" s="8"/>
      <c r="D114" s="7"/>
      <c r="E114" s="7"/>
      <c r="F114" s="7"/>
      <c r="G114" s="7"/>
      <c r="H114" s="7"/>
      <c r="I114" s="7" t="s">
        <v>53</v>
      </c>
    </row>
    <row r="115" spans="1:13" x14ac:dyDescent="0.3">
      <c r="A115" s="9">
        <v>8115</v>
      </c>
      <c r="B115" s="9"/>
      <c r="C115" s="10"/>
      <c r="I115" s="9" t="s">
        <v>53</v>
      </c>
      <c r="J115" s="17">
        <f>SUM(J109-J37+603360)</f>
        <v>15518487</v>
      </c>
      <c r="K115" s="17">
        <f>SUM(K109-K37+603360)</f>
        <v>17133487</v>
      </c>
      <c r="L115" s="17">
        <f>SUM(L109-L37+603360)</f>
        <v>20336533</v>
      </c>
      <c r="M115" s="17">
        <v>3203046</v>
      </c>
    </row>
    <row r="116" spans="1:13" x14ac:dyDescent="0.3">
      <c r="A116" s="9">
        <v>8124</v>
      </c>
      <c r="B116" s="9"/>
      <c r="C116" s="10"/>
      <c r="I116" s="9"/>
      <c r="J116" s="17">
        <v>-603360</v>
      </c>
      <c r="K116" s="17">
        <v>-603360</v>
      </c>
      <c r="L116" s="17">
        <v>-603360</v>
      </c>
      <c r="M116" s="17"/>
    </row>
    <row r="117" spans="1:13" x14ac:dyDescent="0.3">
      <c r="A117" t="s">
        <v>53</v>
      </c>
      <c r="M117" s="17"/>
    </row>
    <row r="118" spans="1:13" x14ac:dyDescent="0.3">
      <c r="A118" t="s">
        <v>124</v>
      </c>
      <c r="J118" s="17">
        <f>SUM(J37-J109)</f>
        <v>-14915127</v>
      </c>
      <c r="K118" s="17">
        <f>SUM(K37-K109)</f>
        <v>-16530127</v>
      </c>
      <c r="L118" s="17">
        <f>SUM(L37-L109)</f>
        <v>-19733173</v>
      </c>
      <c r="M118" s="17">
        <v>-3203046</v>
      </c>
    </row>
    <row r="121" spans="1:13" x14ac:dyDescent="0.3">
      <c r="A121" t="s">
        <v>193</v>
      </c>
    </row>
  </sheetData>
  <mergeCells count="8">
    <mergeCell ref="A109:I109"/>
    <mergeCell ref="A37:I37"/>
    <mergeCell ref="A1:M1"/>
    <mergeCell ref="A2:M2"/>
    <mergeCell ref="A42:M42"/>
    <mergeCell ref="A43:M43"/>
    <mergeCell ref="A81:M81"/>
    <mergeCell ref="A82:M82"/>
  </mergeCells>
  <pageMargins left="0.7" right="0.7" top="0.78740157499999996" bottom="0.78740157499999996" header="0.3" footer="0.3"/>
  <pageSetup paperSize="9" scale="70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40" t="s">
        <v>156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40" t="s">
        <v>156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3">
      <c r="A47" s="40" t="s">
        <v>52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2026-06-17T06:06:53Z</cp:lastPrinted>
  <dcterms:created xsi:type="dcterms:W3CDTF">2017-09-27T07:59:29Z</dcterms:created>
  <dcterms:modified xsi:type="dcterms:W3CDTF">2026-06-17T06:08:36Z</dcterms:modified>
</cp:coreProperties>
</file>